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gorz.gawryluk\Desktop\pulpit\"/>
    </mc:Choice>
  </mc:AlternateContent>
  <xr:revisionPtr revIDLastSave="0" documentId="13_ncr:1_{CFC1E4B3-8BC1-4DA0-BF50-2F0D99706D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omatologia" sheetId="1" r:id="rId1"/>
  </sheets>
  <definedNames>
    <definedName name="_xlnm.Print_Area" localSheetId="0">stomatologia!$A$1:$M$71</definedName>
    <definedName name="_xlnm.Print_Titles" localSheetId="0">stomatologia!$10:$10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K15" i="1" s="1"/>
  <c r="J16" i="1"/>
  <c r="K16" i="1" s="1"/>
  <c r="J17" i="1"/>
  <c r="K17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J50" i="1"/>
  <c r="J51" i="1"/>
  <c r="J19" i="1"/>
  <c r="J18" i="1"/>
  <c r="K18" i="1"/>
  <c r="K51" i="1"/>
  <c r="K49" i="1"/>
  <c r="K50" i="1"/>
  <c r="K19" i="1"/>
  <c r="K52" i="1" l="1"/>
  <c r="C52" i="1"/>
</calcChain>
</file>

<file path=xl/sharedStrings.xml><?xml version="1.0" encoding="utf-8"?>
<sst xmlns="http://schemas.openxmlformats.org/spreadsheetml/2006/main" count="152" uniqueCount="124">
  <si>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</si>
  <si>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</si>
  <si>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</si>
  <si>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</si>
  <si>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</si>
  <si>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</si>
  <si>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</si>
  <si>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</si>
  <si>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</si>
  <si>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</si>
  <si>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</si>
  <si>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</si>
  <si>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</si>
  <si>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</si>
  <si>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</si>
  <si>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</si>
  <si>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</si>
  <si>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</si>
  <si>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</si>
  <si>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</si>
  <si>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</si>
  <si>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</si>
  <si>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</si>
  <si>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</si>
  <si>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</si>
  <si>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</si>
  <si>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</si>
  <si>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 xml:space="preserve">Opis przedmiotu zamówienia- formularz cenowy na dostawę materiałów stomatologicznych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</si>
  <si>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Zamawiający nie dopuszcza ofert równoważnych.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</si>
  <si>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10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</si>
  <si>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t>TZ.220.1.2026.ZO.5</t>
  </si>
  <si>
    <t>Ceramage opaque A2O PN2081</t>
  </si>
  <si>
    <t>masa wyciskowa Kromopan</t>
  </si>
  <si>
    <t xml:space="preserve">Vertex™ RAPID SIMPLIFIED na gorącą płyn 1000 ml </t>
  </si>
  <si>
    <t>agar do powielania modeli Repligel, op 6kg</t>
  </si>
  <si>
    <t>Bego</t>
  </si>
  <si>
    <t xml:space="preserve">Bego </t>
  </si>
  <si>
    <t>Renfert</t>
  </si>
  <si>
    <t>Bausch</t>
  </si>
  <si>
    <t>Ceka</t>
  </si>
  <si>
    <t>Orbis</t>
  </si>
  <si>
    <t>Shofu</t>
  </si>
  <si>
    <t>Dentaurum</t>
  </si>
  <si>
    <t>Lascod</t>
  </si>
  <si>
    <t>Vertex</t>
  </si>
  <si>
    <t>SpofaDental</t>
  </si>
  <si>
    <t>Ecoline</t>
  </si>
  <si>
    <t>Zhermack</t>
  </si>
  <si>
    <t>Dent-E-Con</t>
  </si>
  <si>
    <t>opakowanie 400 gr</t>
  </si>
  <si>
    <t>opakowanie 160 gr</t>
  </si>
  <si>
    <t>1 litr</t>
  </si>
  <si>
    <t xml:space="preserve">płyn Begosol K </t>
  </si>
  <si>
    <t xml:space="preserve">płyn Begosol HE </t>
  </si>
  <si>
    <t xml:space="preserve">masa osłaniająca Bellavest </t>
  </si>
  <si>
    <t xml:space="preserve">masa osłaniająca Wirofine </t>
  </si>
  <si>
    <r>
      <t>Czę</t>
    </r>
    <r>
      <rPr>
        <b/>
        <sz val="11"/>
        <color theme="1"/>
        <rFont val="Aptos"/>
        <family val="2"/>
        <charset val="238"/>
      </rPr>
      <t>ść 1</t>
    </r>
  </si>
  <si>
    <t>1 kg</t>
  </si>
  <si>
    <t>stop metalu Wironit LA</t>
  </si>
  <si>
    <t>8 kg</t>
  </si>
  <si>
    <t>piasek do piaskarki Korox 110 mikronów</t>
  </si>
  <si>
    <t>tygle odlewnicze Fornax</t>
  </si>
  <si>
    <t>sztuka</t>
  </si>
  <si>
    <t>stop metalu Wiron Light</t>
  </si>
  <si>
    <t>retencja woskowa regularna okrągła</t>
  </si>
  <si>
    <t>opakowanie 15 sztuk</t>
  </si>
  <si>
    <t>profile woskowe na łuk podjęzykowy</t>
  </si>
  <si>
    <t>70 gr</t>
  </si>
  <si>
    <t>wosk okluzyjny kolor kremowy Okklusalwachs</t>
  </si>
  <si>
    <t>folia do Adapty 0,1mm</t>
  </si>
  <si>
    <t>opakowanie 200 sztuk</t>
  </si>
  <si>
    <t xml:space="preserve">wosk do frezowania niebieski </t>
  </si>
  <si>
    <t>opakowanie 75 gr</t>
  </si>
  <si>
    <t>gumki ochronne na Bi-Piny</t>
  </si>
  <si>
    <t>BK21</t>
  </si>
  <si>
    <t>kalka na cienkiej folii jednostronna czerwona, 8µ</t>
  </si>
  <si>
    <t>opakowanie 20m x 22mm</t>
  </si>
  <si>
    <t>opakowanie 1000 szt</t>
  </si>
  <si>
    <t xml:space="preserve">B-V-Piny z koszulką plastikową </t>
  </si>
  <si>
    <t>opakowanie 50 sztuk</t>
  </si>
  <si>
    <t>1311B</t>
  </si>
  <si>
    <t>1321B</t>
  </si>
  <si>
    <t>patryce  kulkowe mini, średnica 1,7mm, Preci-Sagix Ceka</t>
  </si>
  <si>
    <t>matryce żółte mini, Preci Sagix-Ceka</t>
  </si>
  <si>
    <t>klej Sekundenkleber</t>
  </si>
  <si>
    <t>opakowanie 10 ml</t>
  </si>
  <si>
    <t>opakowanie 6 kg</t>
  </si>
  <si>
    <t>zestaw 6 x 20gr</t>
  </si>
  <si>
    <t xml:space="preserve">wosk Geo Classc Basic Set Renfert </t>
  </si>
  <si>
    <t>opakowanie 60 ml</t>
  </si>
  <si>
    <t xml:space="preserve">katalizator do masy wyciskowej Indurent Gel </t>
  </si>
  <si>
    <t>opakowanie 140 ml</t>
  </si>
  <si>
    <t xml:space="preserve">masa wyciskowa Oranwash L </t>
  </si>
  <si>
    <t>materiał światłoutwarczalny na łyżki EcoTray LC</t>
  </si>
  <si>
    <t>opakowanie 250 ml</t>
  </si>
  <si>
    <t>monomer Duracrol płyn 250ml</t>
  </si>
  <si>
    <t>opakowanie 10 sztuk</t>
  </si>
  <si>
    <t>opakowanie 450 gr</t>
  </si>
  <si>
    <t>opakowanie</t>
  </si>
  <si>
    <t>opakowanie 2 ml</t>
  </si>
  <si>
    <t>620-108-00</t>
  </si>
  <si>
    <t xml:space="preserve">klamra kulkowa stalowa 0,8 mm </t>
  </si>
  <si>
    <t>opakowanie 100 szt</t>
  </si>
  <si>
    <t>523-100-00</t>
  </si>
  <si>
    <t xml:space="preserve">drut sprężysto twardy 1,0 mm </t>
  </si>
  <si>
    <t>10m</t>
  </si>
  <si>
    <t>160-300-00</t>
  </si>
  <si>
    <t xml:space="preserve">Orthocryl EQ proszek przezroczysty </t>
  </si>
  <si>
    <t>opakowanie 1 kg</t>
  </si>
  <si>
    <t>lutowie uniwersalne w pałeczkach</t>
  </si>
  <si>
    <t>Vertex™ RAPID SIMPLIFIED na gorąco, proszek</t>
  </si>
  <si>
    <t>opakowanie 1000 ml</t>
  </si>
  <si>
    <t>Schuler Dental</t>
  </si>
  <si>
    <t>opakowanie 12 sztuk</t>
  </si>
  <si>
    <t>brzeszczot do modeli gipsowych 0,18x2x75mm</t>
  </si>
  <si>
    <t>Chema-Elektromet</t>
  </si>
  <si>
    <t xml:space="preserve">wosk modelowy miękki </t>
  </si>
  <si>
    <t>opakowanie 500 gr</t>
  </si>
  <si>
    <t xml:space="preserve">śruby maxi Dentaurum </t>
  </si>
  <si>
    <t xml:space="preserve"> 600-302-60</t>
  </si>
  <si>
    <t>opakowanie 500 szt</t>
  </si>
  <si>
    <t>606-600-30</t>
  </si>
  <si>
    <t xml:space="preserve">śruba Dentaurum zawiasowa górna 7 mm </t>
  </si>
  <si>
    <r>
      <t>Okres gwarancji na przedmiot zamówienia wynosi: 12</t>
    </r>
    <r>
      <rPr>
        <b/>
        <sz val="12"/>
        <color theme="1"/>
        <rFont val="Calibri"/>
        <family val="2"/>
        <charset val="238"/>
        <scheme val="minor"/>
      </rPr>
      <t xml:space="preserve"> miesięcy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</si>
</sst>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8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ptos"/>
      <family val="2"/>
      <charset val="238"/>
    </font>
    <font>
      <sz val="11"/>
      <color theme="1"/>
      <name val="Aptos"/>
      <family val="2"/>
      <charset val="238"/>
    </font>
    <font>
      <sz val="12"/>
      <name val="Aptos"/>
      <family val="2"/>
      <charset val="238"/>
    </font>
    <font>
      <sz val="11"/>
      <name val="Aptos"/>
      <family val="2"/>
      <charset val="238"/>
    </font>
    <font>
      <sz val="8"/>
      <name val="Aptos"/>
      <family val="2"/>
      <charset val="238"/>
    </font>
    <font>
      <b/>
      <sz val="12"/>
      <name val="Aptos"/>
      <family val="2"/>
      <charset val="238"/>
    </font>
    <font>
      <b/>
      <sz val="11"/>
      <color rgb="FF3F3F3F"/>
      <name val="Aptos"/>
      <family val="2"/>
      <charset val="238"/>
    </font>
    <font>
      <b/>
      <sz val="11"/>
      <color theme="1"/>
      <name val="Aptos"/>
      <family val="2"/>
      <charset val="238"/>
    </font>
    <font>
      <b/>
      <sz val="12"/>
      <color theme="3"/>
      <name val="Aptos"/>
      <family val="2"/>
      <charset val="238"/>
    </font>
    <font>
      <sz val="9"/>
      <name val="Aptos"/>
      <family val="2"/>
      <charset val="238"/>
    </font>
    <font>
      <b/>
      <sz val="18"/>
      <name val="Aptos"/>
      <family val="2"/>
      <charset val="238"/>
    </font>
    <font>
      <b/>
      <sz val="11"/>
      <name val="Aptos"/>
      <family val="2"/>
      <charset val="238"/>
    </font>
    <font>
      <sz val="11"/>
      <color rgb="FF000000"/>
      <name val="Aptos"/>
      <family val="2"/>
      <charset val="238"/>
    </font>
    <font>
      <sz val="14"/>
      <name val="Arial CE"/>
      <family val="2"/>
      <charset val="238"/>
    </font>
    <font>
      <sz val="11"/>
      <color rgb="FF0A0B14"/>
      <name val="Aptos"/>
      <family val="2"/>
      <charset val="238"/>
    </font>
    <font>
      <sz val="10"/>
      <name val="Aptos"/>
      <family val="2"/>
      <charset val="238"/>
    </font>
    <font>
      <sz val="12"/>
      <color theme="3"/>
      <name val="Apto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3" applyNumberFormat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1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4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49" fontId="16" fillId="4" borderId="5" xfId="0" applyNumberFormat="1" applyFont="1" applyFill="1" applyBorder="1" applyAlignment="1">
      <alignment vertical="center" wrapText="1"/>
    </xf>
    <xf numFmtId="49" fontId="16" fillId="4" borderId="6" xfId="0" applyNumberFormat="1" applyFont="1" applyFill="1" applyBorder="1" applyAlignment="1">
      <alignment vertical="center" wrapText="1"/>
    </xf>
    <xf numFmtId="49" fontId="16" fillId="4" borderId="7" xfId="0" applyNumberFormat="1" applyFont="1" applyFill="1" applyBorder="1" applyAlignment="1">
      <alignment vertical="center" wrapText="1"/>
    </xf>
    <xf numFmtId="44" fontId="16" fillId="0" borderId="14" xfId="0" applyNumberFormat="1" applyFont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1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23" fillId="0" borderId="0" xfId="0" applyFont="1" applyAlignment="1">
      <alignment horizontal="center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1" xfId="0" applyFont="1" applyBorder="1"/>
    <xf numFmtId="0" fontId="12" fillId="0" borderId="0" xfId="0" applyFont="1" applyAlignment="1">
      <alignment horizontal="left"/>
    </xf>
    <xf numFmtId="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27" fillId="0" borderId="1" xfId="0" applyNumberFormat="1" applyFont="1" applyBorder="1" applyAlignment="1">
      <alignment horizontal="center" vertical="center" wrapText="1"/>
    </xf>
    <xf numFmtId="9" fontId="27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left" vertical="center" wrapText="1"/>
    </xf>
    <xf numFmtId="0" fontId="7" fillId="0" borderId="3" xfId="1" applyFont="1" applyFill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0" fontId="7" fillId="0" borderId="13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 wrapText="1"/>
    </xf>
    <xf numFmtId="0" fontId="4" fillId="0" borderId="3" xfId="1" applyFont="1" applyFill="1" applyAlignment="1">
      <alignment horizontal="left" vertical="center" wrapText="1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3" borderId="9" xfId="1" applyFont="1" applyFill="1" applyBorder="1" applyAlignment="1">
      <alignment horizontal="left" vertical="center"/>
    </xf>
    <xf numFmtId="0" fontId="17" fillId="3" borderId="10" xfId="1" applyFont="1" applyFill="1" applyBorder="1" applyAlignment="1">
      <alignment horizontal="left" vertical="center"/>
    </xf>
    <xf numFmtId="0" fontId="17" fillId="0" borderId="11" xfId="1" applyFont="1" applyFill="1" applyBorder="1" applyAlignment="1">
      <alignment horizontal="left" vertical="center" wrapText="1"/>
    </xf>
    <xf numFmtId="0" fontId="17" fillId="0" borderId="3" xfId="1" applyFont="1" applyFill="1" applyAlignment="1">
      <alignment horizontal="left" vertical="center" wrapText="1"/>
    </xf>
    <xf numFmtId="0" fontId="17" fillId="0" borderId="12" xfId="1" applyFont="1" applyFill="1" applyBorder="1" applyAlignment="1">
      <alignment horizontal="left" vertical="center" wrapText="1"/>
    </xf>
    <xf numFmtId="0" fontId="17" fillId="0" borderId="13" xfId="1" applyFont="1" applyFill="1" applyBorder="1" applyAlignment="1">
      <alignment horizontal="left" vertical="center" wrapText="1"/>
    </xf>
    <xf numFmtId="1" fontId="6" fillId="3" borderId="9" xfId="1" applyNumberFormat="1" applyFill="1" applyBorder="1" applyAlignment="1">
      <alignment horizontal="center" vertical="center" wrapText="1"/>
    </xf>
    <xf numFmtId="1" fontId="6" fillId="3" borderId="10" xfId="1" applyNumberForma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7"/>
  <sheetViews>
    <sheetView tabSelected="1" zoomScale="110" zoomScaleNormal="110" zoomScaleSheetLayoutView="85" workbookViewId="0">
      <selection activeCell="N27" sqref="N27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79.28515625" style="1" customWidth="1"/>
    <col min="4" max="4" width="17" style="1" bestFit="1" customWidth="1"/>
    <col min="5" max="5" width="12.28515625" style="15" customWidth="1"/>
    <col min="6" max="6" width="24.140625" style="16" customWidth="1"/>
    <col min="7" max="7" width="7.42578125" style="15" customWidth="1"/>
    <col min="8" max="8" width="14.5703125" style="1" customWidth="1"/>
    <col min="9" max="9" width="9.42578125" style="1" customWidth="1"/>
    <col min="10" max="10" width="15" style="1" customWidth="1"/>
    <col min="11" max="11" width="18.42578125" style="1" customWidth="1"/>
    <col min="12" max="12" width="9.140625" style="1"/>
    <col min="13" max="13" width="42.42578125" style="1" bestFit="1" customWidth="1"/>
    <col min="14" max="14" width="45.28515625" style="1" customWidth="1"/>
    <col min="15" max="16384" width="9.140625" style="1"/>
  </cols>
  <sheetData>
    <row r="1" spans="1:13" ht="12" x14ac:dyDescent="0.2">
      <c r="A1" s="36"/>
      <c r="B1" s="37"/>
      <c r="C1" s="38"/>
      <c r="D1" s="38"/>
      <c r="E1" s="39"/>
      <c r="F1" s="40"/>
      <c r="G1" s="39"/>
      <c r="H1" s="38"/>
      <c r="I1" s="38"/>
      <c r="J1" s="38"/>
      <c r="K1" s="38"/>
    </row>
    <row r="2" spans="1:13" ht="24" x14ac:dyDescent="0.4">
      <c r="A2" s="36"/>
      <c r="B2" s="67" t="s">
        <v>30</v>
      </c>
      <c r="C2" s="67"/>
      <c r="D2" s="38"/>
      <c r="E2" s="39"/>
      <c r="F2" s="40"/>
      <c r="G2" s="39"/>
      <c r="H2" s="38"/>
      <c r="I2" s="38"/>
      <c r="J2" s="38"/>
      <c r="K2" s="38"/>
    </row>
    <row r="3" spans="1:13" ht="15.75" x14ac:dyDescent="0.25">
      <c r="A3" s="36"/>
      <c r="B3" s="77" t="s">
        <v>7</v>
      </c>
      <c r="C3" s="77"/>
      <c r="D3" s="38"/>
      <c r="E3" s="39"/>
      <c r="F3" s="40"/>
      <c r="G3" s="39"/>
      <c r="H3" s="38"/>
      <c r="I3" s="38"/>
      <c r="J3" s="38"/>
      <c r="K3" s="38"/>
    </row>
    <row r="4" spans="1:13" ht="15.75" x14ac:dyDescent="0.25">
      <c r="A4" s="36"/>
      <c r="B4" s="68" t="s">
        <v>5</v>
      </c>
      <c r="C4" s="68"/>
      <c r="D4" s="41"/>
      <c r="E4" s="42"/>
      <c r="F4" s="43"/>
      <c r="G4" s="42"/>
      <c r="H4" s="41"/>
      <c r="I4" s="41"/>
      <c r="J4" s="36"/>
      <c r="K4" s="41"/>
    </row>
    <row r="5" spans="1:13" ht="15.75" x14ac:dyDescent="0.25">
      <c r="A5" s="36"/>
      <c r="B5" s="78" t="s">
        <v>3</v>
      </c>
      <c r="C5" s="78"/>
      <c r="D5" s="41"/>
      <c r="E5" s="42"/>
      <c r="F5" s="43"/>
      <c r="G5" s="42"/>
      <c r="H5" s="41"/>
      <c r="I5" s="41"/>
      <c r="J5" s="41"/>
      <c r="K5" s="41"/>
    </row>
    <row r="6" spans="1:13" ht="15.75" x14ac:dyDescent="0.25">
      <c r="A6" s="36"/>
      <c r="B6" s="78" t="s">
        <v>4</v>
      </c>
      <c r="C6" s="78"/>
      <c r="D6" s="41"/>
      <c r="E6" s="42"/>
      <c r="F6" s="43"/>
      <c r="G6" s="42"/>
      <c r="H6" s="41"/>
      <c r="I6" s="41"/>
      <c r="J6" s="41"/>
      <c r="K6" s="41"/>
    </row>
    <row r="7" spans="1:13" ht="15.75" x14ac:dyDescent="0.25">
      <c r="A7" s="36"/>
      <c r="B7" s="77" t="s">
        <v>8</v>
      </c>
      <c r="C7" s="77"/>
      <c r="D7" s="41"/>
      <c r="E7" s="42"/>
      <c r="F7" s="43"/>
      <c r="G7" s="42"/>
      <c r="H7" s="41"/>
      <c r="I7" s="41"/>
      <c r="J7" s="41"/>
      <c r="K7" s="41"/>
    </row>
    <row r="8" spans="1:13" ht="15.75" x14ac:dyDescent="0.25">
      <c r="A8" s="36"/>
      <c r="B8" s="77" t="s">
        <v>20</v>
      </c>
      <c r="C8" s="77"/>
      <c r="D8" s="41"/>
      <c r="E8" s="42"/>
      <c r="F8" s="43"/>
      <c r="G8" s="42"/>
      <c r="H8" s="41"/>
      <c r="I8" s="41"/>
      <c r="J8" s="41"/>
      <c r="K8" s="41"/>
    </row>
    <row r="9" spans="1:13" ht="16.5" thickBot="1" x14ac:dyDescent="0.3">
      <c r="A9" s="36"/>
      <c r="B9" s="44"/>
      <c r="C9" s="41"/>
      <c r="D9" s="41"/>
      <c r="E9" s="42"/>
      <c r="F9" s="43"/>
      <c r="G9" s="42"/>
      <c r="H9" s="41"/>
      <c r="I9" s="41"/>
      <c r="J9" s="41"/>
      <c r="K9" s="41"/>
    </row>
    <row r="10" spans="1:13" ht="25.5" customHeight="1" x14ac:dyDescent="0.2">
      <c r="A10" s="36"/>
      <c r="B10" s="69" t="s">
        <v>56</v>
      </c>
      <c r="C10" s="70"/>
      <c r="D10" s="70"/>
      <c r="E10" s="70"/>
      <c r="F10" s="70"/>
      <c r="G10" s="70"/>
      <c r="H10" s="70"/>
      <c r="I10" s="70"/>
      <c r="J10" s="70"/>
      <c r="K10" s="70"/>
      <c r="M10" s="53"/>
    </row>
    <row r="11" spans="1:13" ht="12" customHeight="1" x14ac:dyDescent="0.2">
      <c r="B11" s="71" t="s">
        <v>27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3" ht="36.75" customHeight="1" thickBot="1" x14ac:dyDescent="0.25">
      <c r="B12" s="73"/>
      <c r="C12" s="74"/>
      <c r="D12" s="74"/>
      <c r="E12" s="74"/>
      <c r="F12" s="74"/>
      <c r="G12" s="74"/>
      <c r="H12" s="74"/>
      <c r="I12" s="74"/>
      <c r="J12" s="74"/>
      <c r="K12" s="74"/>
    </row>
    <row r="13" spans="1:13" ht="21.75" customHeight="1" x14ac:dyDescent="0.2">
      <c r="B13" s="33">
        <v>1</v>
      </c>
      <c r="C13" s="34">
        <v>2</v>
      </c>
      <c r="D13" s="34">
        <v>3</v>
      </c>
      <c r="E13" s="34">
        <v>4</v>
      </c>
      <c r="F13" s="34">
        <v>5</v>
      </c>
      <c r="G13" s="34">
        <v>6</v>
      </c>
      <c r="H13" s="34">
        <v>7</v>
      </c>
      <c r="I13" s="34">
        <v>8</v>
      </c>
      <c r="J13" s="34">
        <v>9</v>
      </c>
      <c r="K13" s="35">
        <v>10</v>
      </c>
    </row>
    <row r="14" spans="1:13" ht="47.25" x14ac:dyDescent="0.2">
      <c r="B14" s="33" t="s">
        <v>10</v>
      </c>
      <c r="C14" s="34" t="s">
        <v>11</v>
      </c>
      <c r="D14" s="34" t="s">
        <v>12</v>
      </c>
      <c r="E14" s="34" t="s">
        <v>13</v>
      </c>
      <c r="F14" s="34" t="s">
        <v>14</v>
      </c>
      <c r="G14" s="34" t="s">
        <v>15</v>
      </c>
      <c r="H14" s="34" t="s">
        <v>16</v>
      </c>
      <c r="I14" s="34" t="s">
        <v>17</v>
      </c>
      <c r="J14" s="34" t="s">
        <v>18</v>
      </c>
      <c r="K14" s="35" t="s">
        <v>19</v>
      </c>
    </row>
    <row r="15" spans="1:13" ht="15.75" x14ac:dyDescent="0.25">
      <c r="B15" s="17">
        <v>1</v>
      </c>
      <c r="C15" s="18" t="s">
        <v>55</v>
      </c>
      <c r="D15" s="18" t="s">
        <v>35</v>
      </c>
      <c r="E15" s="19">
        <v>54345</v>
      </c>
      <c r="F15" s="20" t="s">
        <v>49</v>
      </c>
      <c r="G15" s="19">
        <v>135</v>
      </c>
      <c r="H15" s="60"/>
      <c r="I15" s="60"/>
      <c r="J15" s="58">
        <f t="shared" ref="J15:J17" si="0">H15*(1+I15*0.01)</f>
        <v>0</v>
      </c>
      <c r="K15" s="21">
        <f t="shared" ref="K15:K50" si="1">J15*G15</f>
        <v>0</v>
      </c>
    </row>
    <row r="16" spans="1:13" ht="15.75" x14ac:dyDescent="0.25">
      <c r="B16" s="17">
        <v>2</v>
      </c>
      <c r="C16" s="22" t="s">
        <v>54</v>
      </c>
      <c r="D16" s="22" t="s">
        <v>35</v>
      </c>
      <c r="E16" s="19">
        <v>54252</v>
      </c>
      <c r="F16" s="23" t="s">
        <v>50</v>
      </c>
      <c r="G16" s="19">
        <v>80</v>
      </c>
      <c r="H16" s="60"/>
      <c r="I16" s="60"/>
      <c r="J16" s="58">
        <f t="shared" si="0"/>
        <v>0</v>
      </c>
      <c r="K16" s="21">
        <f t="shared" si="1"/>
        <v>0</v>
      </c>
    </row>
    <row r="17" spans="2:17" ht="15.75" x14ac:dyDescent="0.2">
      <c r="B17" s="17">
        <v>3</v>
      </c>
      <c r="C17" s="24" t="s">
        <v>53</v>
      </c>
      <c r="D17" s="24" t="s">
        <v>35</v>
      </c>
      <c r="E17" s="19">
        <v>51095</v>
      </c>
      <c r="F17" s="23" t="s">
        <v>51</v>
      </c>
      <c r="G17" s="19">
        <v>1</v>
      </c>
      <c r="H17" s="60"/>
      <c r="I17" s="60"/>
      <c r="J17" s="58">
        <f t="shared" si="0"/>
        <v>0</v>
      </c>
      <c r="K17" s="21">
        <f t="shared" si="1"/>
        <v>0</v>
      </c>
    </row>
    <row r="18" spans="2:17" ht="15.75" x14ac:dyDescent="0.2">
      <c r="B18" s="17">
        <v>4</v>
      </c>
      <c r="C18" s="24" t="s">
        <v>52</v>
      </c>
      <c r="D18" s="24" t="s">
        <v>36</v>
      </c>
      <c r="E18" s="19">
        <v>51120</v>
      </c>
      <c r="F18" s="23" t="s">
        <v>51</v>
      </c>
      <c r="G18" s="19">
        <v>5</v>
      </c>
      <c r="H18" s="60"/>
      <c r="I18" s="60"/>
      <c r="J18" s="58">
        <f>H18*(1+I18*0.01)</f>
        <v>0</v>
      </c>
      <c r="K18" s="21">
        <f t="shared" si="1"/>
        <v>0</v>
      </c>
    </row>
    <row r="19" spans="2:17" ht="15.75" x14ac:dyDescent="0.25">
      <c r="B19" s="17">
        <v>5</v>
      </c>
      <c r="C19" s="22" t="s">
        <v>58</v>
      </c>
      <c r="D19" s="22" t="s">
        <v>35</v>
      </c>
      <c r="E19" s="19">
        <v>50100</v>
      </c>
      <c r="F19" s="23" t="s">
        <v>57</v>
      </c>
      <c r="G19" s="19">
        <v>1</v>
      </c>
      <c r="H19" s="60"/>
      <c r="I19" s="60"/>
      <c r="J19" s="58">
        <f>H19*(1+I19*0.01)</f>
        <v>0</v>
      </c>
      <c r="K19" s="21">
        <f t="shared" si="1"/>
        <v>0</v>
      </c>
    </row>
    <row r="20" spans="2:17" ht="15.75" x14ac:dyDescent="0.25">
      <c r="B20" s="17">
        <v>6</v>
      </c>
      <c r="C20" s="22" t="s">
        <v>60</v>
      </c>
      <c r="D20" s="22" t="s">
        <v>35</v>
      </c>
      <c r="E20" s="19">
        <v>46044</v>
      </c>
      <c r="F20" s="23" t="s">
        <v>59</v>
      </c>
      <c r="G20" s="19">
        <v>1</v>
      </c>
      <c r="H20" s="60"/>
      <c r="I20" s="60"/>
      <c r="J20" s="58">
        <f t="shared" ref="J20:J51" si="2">H20*(1+I20*0.01)</f>
        <v>0</v>
      </c>
      <c r="K20" s="21">
        <f t="shared" si="1"/>
        <v>0</v>
      </c>
    </row>
    <row r="21" spans="2:17" ht="15.75" x14ac:dyDescent="0.25">
      <c r="B21" s="17">
        <v>7</v>
      </c>
      <c r="C21" s="22" t="s">
        <v>61</v>
      </c>
      <c r="D21" s="22" t="s">
        <v>35</v>
      </c>
      <c r="E21" s="19">
        <v>52483</v>
      </c>
      <c r="F21" s="23" t="s">
        <v>62</v>
      </c>
      <c r="G21" s="19">
        <v>12</v>
      </c>
      <c r="H21" s="60"/>
      <c r="I21" s="60"/>
      <c r="J21" s="58">
        <f t="shared" si="2"/>
        <v>0</v>
      </c>
      <c r="K21" s="21">
        <f t="shared" si="1"/>
        <v>0</v>
      </c>
    </row>
    <row r="22" spans="2:17" ht="15.75" x14ac:dyDescent="0.25">
      <c r="B22" s="17">
        <v>8</v>
      </c>
      <c r="C22" s="22" t="s">
        <v>63</v>
      </c>
      <c r="D22" s="22" t="s">
        <v>35</v>
      </c>
      <c r="E22" s="19">
        <v>50270</v>
      </c>
      <c r="F22" s="23" t="s">
        <v>57</v>
      </c>
      <c r="G22" s="19">
        <v>1</v>
      </c>
      <c r="H22" s="60"/>
      <c r="I22" s="60"/>
      <c r="J22" s="58">
        <f t="shared" si="2"/>
        <v>0</v>
      </c>
      <c r="K22" s="21">
        <f t="shared" si="1"/>
        <v>0</v>
      </c>
    </row>
    <row r="23" spans="2:17" ht="15.75" x14ac:dyDescent="0.25">
      <c r="B23" s="17">
        <v>9</v>
      </c>
      <c r="C23" s="22" t="s">
        <v>64</v>
      </c>
      <c r="D23" s="22" t="s">
        <v>35</v>
      </c>
      <c r="E23" s="19">
        <v>40051</v>
      </c>
      <c r="F23" s="23" t="s">
        <v>65</v>
      </c>
      <c r="G23" s="19">
        <v>2</v>
      </c>
      <c r="H23" s="60"/>
      <c r="I23" s="60"/>
      <c r="J23" s="58">
        <f t="shared" si="2"/>
        <v>0</v>
      </c>
      <c r="K23" s="21">
        <f t="shared" si="1"/>
        <v>0</v>
      </c>
      <c r="M23" s="2"/>
    </row>
    <row r="24" spans="2:17" ht="15.75" x14ac:dyDescent="0.25">
      <c r="B24" s="17">
        <v>10</v>
      </c>
      <c r="C24" s="22" t="s">
        <v>66</v>
      </c>
      <c r="D24" s="22" t="s">
        <v>35</v>
      </c>
      <c r="E24" s="19">
        <v>40075</v>
      </c>
      <c r="F24" s="23" t="s">
        <v>65</v>
      </c>
      <c r="G24" s="19">
        <v>4</v>
      </c>
      <c r="H24" s="60"/>
      <c r="I24" s="60"/>
      <c r="J24" s="58">
        <f t="shared" si="2"/>
        <v>0</v>
      </c>
      <c r="K24" s="21">
        <f t="shared" si="1"/>
        <v>0</v>
      </c>
    </row>
    <row r="25" spans="2:17" ht="15.75" x14ac:dyDescent="0.25">
      <c r="B25" s="17">
        <v>11</v>
      </c>
      <c r="C25" s="22" t="s">
        <v>68</v>
      </c>
      <c r="D25" s="22" t="s">
        <v>35</v>
      </c>
      <c r="E25" s="19">
        <v>40118</v>
      </c>
      <c r="F25" s="23" t="s">
        <v>67</v>
      </c>
      <c r="G25" s="19">
        <v>2</v>
      </c>
      <c r="H25" s="60"/>
      <c r="I25" s="60"/>
      <c r="J25" s="58">
        <f t="shared" si="2"/>
        <v>0</v>
      </c>
      <c r="K25" s="21">
        <f t="shared" si="1"/>
        <v>0</v>
      </c>
    </row>
    <row r="26" spans="2:17" ht="15.75" x14ac:dyDescent="0.25">
      <c r="B26" s="17">
        <v>12</v>
      </c>
      <c r="C26" s="22" t="s">
        <v>69</v>
      </c>
      <c r="D26" s="22" t="s">
        <v>35</v>
      </c>
      <c r="E26" s="19">
        <v>20517</v>
      </c>
      <c r="F26" s="46" t="s">
        <v>70</v>
      </c>
      <c r="G26" s="19">
        <v>2</v>
      </c>
      <c r="H26" s="60"/>
      <c r="I26" s="60"/>
      <c r="J26" s="58">
        <f t="shared" si="2"/>
        <v>0</v>
      </c>
      <c r="K26" s="21">
        <f t="shared" si="1"/>
        <v>0</v>
      </c>
      <c r="M26" s="55"/>
      <c r="N26" s="55"/>
      <c r="O26" s="56"/>
      <c r="P26" s="57"/>
      <c r="Q26" s="56"/>
    </row>
    <row r="27" spans="2:17" ht="15.75" x14ac:dyDescent="0.25">
      <c r="B27" s="17">
        <v>13</v>
      </c>
      <c r="C27" s="22" t="s">
        <v>71</v>
      </c>
      <c r="D27" s="22" t="s">
        <v>37</v>
      </c>
      <c r="E27" s="19">
        <v>4851000</v>
      </c>
      <c r="F27" s="23" t="s">
        <v>72</v>
      </c>
      <c r="G27" s="19">
        <v>2</v>
      </c>
      <c r="H27" s="60"/>
      <c r="I27" s="60"/>
      <c r="J27" s="58">
        <f t="shared" si="2"/>
        <v>0</v>
      </c>
      <c r="K27" s="21">
        <f t="shared" si="1"/>
        <v>0</v>
      </c>
    </row>
    <row r="28" spans="2:17" ht="15.75" x14ac:dyDescent="0.25">
      <c r="B28" s="17">
        <v>14</v>
      </c>
      <c r="C28" s="22" t="s">
        <v>73</v>
      </c>
      <c r="D28" s="22" t="s">
        <v>37</v>
      </c>
      <c r="E28" s="19">
        <v>3220000</v>
      </c>
      <c r="F28" s="23" t="s">
        <v>120</v>
      </c>
      <c r="G28" s="19">
        <v>1</v>
      </c>
      <c r="H28" s="60"/>
      <c r="I28" s="60"/>
      <c r="J28" s="58">
        <f t="shared" si="2"/>
        <v>0</v>
      </c>
      <c r="K28" s="21">
        <f t="shared" si="1"/>
        <v>0</v>
      </c>
    </row>
    <row r="29" spans="2:17" ht="15.75" x14ac:dyDescent="0.25">
      <c r="B29" s="17">
        <v>15</v>
      </c>
      <c r="C29" s="25" t="s">
        <v>75</v>
      </c>
      <c r="D29" s="25" t="s">
        <v>38</v>
      </c>
      <c r="E29" s="19" t="s">
        <v>74</v>
      </c>
      <c r="F29" s="46" t="s">
        <v>76</v>
      </c>
      <c r="G29" s="19">
        <v>2</v>
      </c>
      <c r="H29" s="60"/>
      <c r="I29" s="60"/>
      <c r="J29" s="58">
        <f t="shared" si="2"/>
        <v>0</v>
      </c>
      <c r="K29" s="21">
        <f t="shared" si="1"/>
        <v>0</v>
      </c>
    </row>
    <row r="30" spans="2:17" ht="15.75" x14ac:dyDescent="0.25">
      <c r="B30" s="17">
        <v>16</v>
      </c>
      <c r="C30" s="26" t="s">
        <v>78</v>
      </c>
      <c r="D30" s="47" t="s">
        <v>37</v>
      </c>
      <c r="E30" s="19">
        <v>3292000</v>
      </c>
      <c r="F30" s="23" t="s">
        <v>77</v>
      </c>
      <c r="G30" s="19">
        <v>1</v>
      </c>
      <c r="H30" s="60"/>
      <c r="I30" s="60"/>
      <c r="J30" s="58">
        <f t="shared" si="2"/>
        <v>0</v>
      </c>
      <c r="K30" s="21">
        <f t="shared" si="1"/>
        <v>0</v>
      </c>
    </row>
    <row r="31" spans="2:17" ht="15.75" x14ac:dyDescent="0.25">
      <c r="B31" s="17">
        <v>17</v>
      </c>
      <c r="C31" s="26" t="s">
        <v>83</v>
      </c>
      <c r="D31" s="47" t="s">
        <v>39</v>
      </c>
      <c r="E31" s="19" t="s">
        <v>80</v>
      </c>
      <c r="F31" s="23" t="s">
        <v>79</v>
      </c>
      <c r="G31" s="19">
        <v>1</v>
      </c>
      <c r="H31" s="60"/>
      <c r="I31" s="60"/>
      <c r="J31" s="58">
        <f t="shared" si="2"/>
        <v>0</v>
      </c>
      <c r="K31" s="21">
        <f t="shared" si="1"/>
        <v>0</v>
      </c>
    </row>
    <row r="32" spans="2:17" ht="15.75" x14ac:dyDescent="0.25">
      <c r="B32" s="17">
        <v>18</v>
      </c>
      <c r="C32" s="26" t="s">
        <v>82</v>
      </c>
      <c r="D32" s="26" t="s">
        <v>39</v>
      </c>
      <c r="E32" s="19" t="s">
        <v>81</v>
      </c>
      <c r="F32" s="23" t="s">
        <v>79</v>
      </c>
      <c r="G32" s="19">
        <v>1</v>
      </c>
      <c r="H32" s="60"/>
      <c r="I32" s="60"/>
      <c r="J32" s="58">
        <f t="shared" si="2"/>
        <v>0</v>
      </c>
      <c r="K32" s="21">
        <f t="shared" si="1"/>
        <v>0</v>
      </c>
    </row>
    <row r="33" spans="2:13" ht="15.75" x14ac:dyDescent="0.25">
      <c r="B33" s="17">
        <v>24</v>
      </c>
      <c r="C33" s="47" t="s">
        <v>31</v>
      </c>
      <c r="D33" s="47" t="s">
        <v>41</v>
      </c>
      <c r="E33" s="19"/>
      <c r="F33" s="23" t="s">
        <v>99</v>
      </c>
      <c r="G33" s="19">
        <v>4</v>
      </c>
      <c r="H33" s="60"/>
      <c r="I33" s="60"/>
      <c r="J33" s="58">
        <f t="shared" si="2"/>
        <v>0</v>
      </c>
      <c r="K33" s="21">
        <f t="shared" si="1"/>
        <v>0</v>
      </c>
    </row>
    <row r="34" spans="2:13" ht="15.75" x14ac:dyDescent="0.25">
      <c r="B34" s="17">
        <v>31</v>
      </c>
      <c r="C34" s="47" t="s">
        <v>107</v>
      </c>
      <c r="D34" s="47" t="s">
        <v>42</v>
      </c>
      <c r="E34" s="49" t="s">
        <v>106</v>
      </c>
      <c r="F34" s="23" t="s">
        <v>108</v>
      </c>
      <c r="G34" s="19">
        <v>5</v>
      </c>
      <c r="H34" s="60"/>
      <c r="I34" s="60"/>
      <c r="J34" s="58">
        <f t="shared" si="2"/>
        <v>0</v>
      </c>
      <c r="K34" s="21">
        <f t="shared" si="1"/>
        <v>0</v>
      </c>
    </row>
    <row r="35" spans="2:13" ht="15.75" x14ac:dyDescent="0.25">
      <c r="B35" s="17">
        <v>32</v>
      </c>
      <c r="C35" s="47" t="s">
        <v>32</v>
      </c>
      <c r="D35" s="47" t="s">
        <v>43</v>
      </c>
      <c r="E35" s="19"/>
      <c r="F35" s="23" t="s">
        <v>97</v>
      </c>
      <c r="G35" s="19">
        <v>10</v>
      </c>
      <c r="H35" s="60"/>
      <c r="I35" s="60"/>
      <c r="J35" s="58">
        <f t="shared" si="2"/>
        <v>0</v>
      </c>
      <c r="K35" s="21">
        <f t="shared" si="1"/>
        <v>0</v>
      </c>
    </row>
    <row r="36" spans="2:13" ht="15.75" x14ac:dyDescent="0.25">
      <c r="B36" s="17">
        <v>33</v>
      </c>
      <c r="C36" s="47" t="s">
        <v>104</v>
      </c>
      <c r="D36" s="47" t="s">
        <v>42</v>
      </c>
      <c r="E36" s="49" t="s">
        <v>103</v>
      </c>
      <c r="F36" s="23" t="s">
        <v>105</v>
      </c>
      <c r="G36" s="19">
        <v>3</v>
      </c>
      <c r="H36" s="60"/>
      <c r="I36" s="60"/>
      <c r="J36" s="58">
        <f t="shared" si="2"/>
        <v>0</v>
      </c>
      <c r="K36" s="21">
        <f t="shared" si="1"/>
        <v>0</v>
      </c>
    </row>
    <row r="37" spans="2:13" ht="15.75" x14ac:dyDescent="0.25">
      <c r="B37" s="17">
        <v>34</v>
      </c>
      <c r="C37" s="47" t="s">
        <v>109</v>
      </c>
      <c r="D37" s="47" t="s">
        <v>42</v>
      </c>
      <c r="E37" s="19"/>
      <c r="F37" s="23" t="s">
        <v>98</v>
      </c>
      <c r="G37" s="19">
        <v>10</v>
      </c>
      <c r="H37" s="60"/>
      <c r="I37" s="60"/>
      <c r="J37" s="58">
        <f t="shared" si="2"/>
        <v>0</v>
      </c>
      <c r="K37" s="21">
        <f t="shared" si="1"/>
        <v>0</v>
      </c>
    </row>
    <row r="38" spans="2:13" ht="15.75" x14ac:dyDescent="0.25">
      <c r="B38" s="17">
        <v>35</v>
      </c>
      <c r="C38" s="47" t="s">
        <v>101</v>
      </c>
      <c r="D38" s="47" t="s">
        <v>42</v>
      </c>
      <c r="E38" s="49" t="s">
        <v>100</v>
      </c>
      <c r="F38" s="23" t="s">
        <v>102</v>
      </c>
      <c r="G38" s="19">
        <v>1</v>
      </c>
      <c r="H38" s="60"/>
      <c r="I38" s="60"/>
      <c r="J38" s="58">
        <f t="shared" si="2"/>
        <v>0</v>
      </c>
      <c r="K38" s="21">
        <f t="shared" si="1"/>
        <v>0</v>
      </c>
    </row>
    <row r="39" spans="2:13" ht="15.75" x14ac:dyDescent="0.25">
      <c r="B39" s="17">
        <v>36</v>
      </c>
      <c r="C39" s="47" t="s">
        <v>116</v>
      </c>
      <c r="D39" s="54" t="s">
        <v>115</v>
      </c>
      <c r="E39" s="19"/>
      <c r="F39" s="23" t="s">
        <v>117</v>
      </c>
      <c r="G39" s="19">
        <v>8</v>
      </c>
      <c r="H39" s="60"/>
      <c r="I39" s="60"/>
      <c r="J39" s="58">
        <f t="shared" si="2"/>
        <v>0</v>
      </c>
      <c r="K39" s="21">
        <f t="shared" si="1"/>
        <v>0</v>
      </c>
      <c r="M39" s="50"/>
    </row>
    <row r="40" spans="2:13" ht="15.75" x14ac:dyDescent="0.25">
      <c r="B40" s="17">
        <v>37</v>
      </c>
      <c r="C40" s="47" t="s">
        <v>118</v>
      </c>
      <c r="D40" s="47" t="s">
        <v>42</v>
      </c>
      <c r="E40" s="49" t="s">
        <v>119</v>
      </c>
      <c r="F40" s="23" t="s">
        <v>102</v>
      </c>
      <c r="G40" s="19">
        <v>1</v>
      </c>
      <c r="H40" s="60"/>
      <c r="I40" s="60"/>
      <c r="J40" s="58">
        <f t="shared" si="2"/>
        <v>0</v>
      </c>
      <c r="K40" s="21">
        <f t="shared" si="1"/>
        <v>0</v>
      </c>
      <c r="M40" s="50"/>
    </row>
    <row r="41" spans="2:13" ht="15.75" x14ac:dyDescent="0.25">
      <c r="B41" s="17">
        <v>38</v>
      </c>
      <c r="C41" s="47" t="s">
        <v>122</v>
      </c>
      <c r="D41" s="47" t="s">
        <v>42</v>
      </c>
      <c r="E41" s="49" t="s">
        <v>121</v>
      </c>
      <c r="F41" s="23" t="s">
        <v>96</v>
      </c>
      <c r="G41" s="19">
        <v>2</v>
      </c>
      <c r="H41" s="60"/>
      <c r="I41" s="60"/>
      <c r="J41" s="58">
        <f t="shared" si="2"/>
        <v>0</v>
      </c>
      <c r="K41" s="21">
        <f t="shared" si="1"/>
        <v>0</v>
      </c>
      <c r="M41" s="50"/>
    </row>
    <row r="42" spans="2:13" ht="15.75" x14ac:dyDescent="0.25">
      <c r="B42" s="17">
        <v>41</v>
      </c>
      <c r="C42" s="47" t="s">
        <v>33</v>
      </c>
      <c r="D42" s="47" t="s">
        <v>44</v>
      </c>
      <c r="E42" s="19"/>
      <c r="F42" s="23" t="s">
        <v>111</v>
      </c>
      <c r="G42" s="19">
        <v>3</v>
      </c>
      <c r="H42" s="60"/>
      <c r="I42" s="60"/>
      <c r="J42" s="58">
        <f t="shared" si="2"/>
        <v>0</v>
      </c>
      <c r="K42" s="21">
        <f t="shared" si="1"/>
        <v>0</v>
      </c>
    </row>
    <row r="43" spans="2:13" ht="15.75" x14ac:dyDescent="0.25">
      <c r="B43" s="17">
        <v>42</v>
      </c>
      <c r="C43" s="47" t="s">
        <v>110</v>
      </c>
      <c r="D43" s="47" t="s">
        <v>44</v>
      </c>
      <c r="E43" s="19"/>
      <c r="F43" s="23" t="s">
        <v>108</v>
      </c>
      <c r="G43" s="19">
        <v>1</v>
      </c>
      <c r="H43" s="60"/>
      <c r="I43" s="60"/>
      <c r="J43" s="58">
        <f t="shared" si="2"/>
        <v>0</v>
      </c>
      <c r="K43" s="21">
        <f t="shared" si="1"/>
        <v>0</v>
      </c>
    </row>
    <row r="44" spans="2:13" ht="15.75" x14ac:dyDescent="0.25">
      <c r="B44" s="17">
        <v>43</v>
      </c>
      <c r="C44" s="47" t="s">
        <v>95</v>
      </c>
      <c r="D44" s="47" t="s">
        <v>45</v>
      </c>
      <c r="E44" s="48">
        <v>4331902</v>
      </c>
      <c r="F44" s="23" t="s">
        <v>94</v>
      </c>
      <c r="G44" s="19">
        <v>3</v>
      </c>
      <c r="H44" s="60"/>
      <c r="I44" s="60"/>
      <c r="J44" s="58">
        <f t="shared" si="2"/>
        <v>0</v>
      </c>
      <c r="K44" s="21">
        <f t="shared" si="1"/>
        <v>0</v>
      </c>
    </row>
    <row r="45" spans="2:13" ht="15.75" x14ac:dyDescent="0.25">
      <c r="B45" s="17">
        <v>44</v>
      </c>
      <c r="C45" s="47" t="s">
        <v>93</v>
      </c>
      <c r="D45" s="47" t="s">
        <v>46</v>
      </c>
      <c r="E45" s="19"/>
      <c r="F45" s="23" t="s">
        <v>79</v>
      </c>
      <c r="G45" s="19">
        <v>3</v>
      </c>
      <c r="H45" s="60"/>
      <c r="I45" s="60"/>
      <c r="J45" s="58">
        <f t="shared" si="2"/>
        <v>0</v>
      </c>
      <c r="K45" s="21">
        <f t="shared" si="1"/>
        <v>0</v>
      </c>
    </row>
    <row r="46" spans="2:13" ht="15.75" x14ac:dyDescent="0.25">
      <c r="B46" s="17">
        <v>46</v>
      </c>
      <c r="C46" s="47" t="s">
        <v>92</v>
      </c>
      <c r="D46" s="47" t="s">
        <v>47</v>
      </c>
      <c r="E46" s="19"/>
      <c r="F46" s="23" t="s">
        <v>91</v>
      </c>
      <c r="G46" s="19">
        <v>2</v>
      </c>
      <c r="H46" s="60"/>
      <c r="I46" s="60"/>
      <c r="J46" s="58">
        <f t="shared" si="2"/>
        <v>0</v>
      </c>
      <c r="K46" s="21">
        <f t="shared" si="1"/>
        <v>0</v>
      </c>
    </row>
    <row r="47" spans="2:13" ht="15.75" x14ac:dyDescent="0.25">
      <c r="B47" s="17">
        <v>47</v>
      </c>
      <c r="C47" s="47" t="s">
        <v>90</v>
      </c>
      <c r="D47" s="47" t="s">
        <v>47</v>
      </c>
      <c r="E47" s="19"/>
      <c r="F47" s="23" t="s">
        <v>89</v>
      </c>
      <c r="G47" s="19">
        <v>2</v>
      </c>
      <c r="H47" s="60"/>
      <c r="I47" s="60"/>
      <c r="J47" s="58">
        <f t="shared" si="2"/>
        <v>0</v>
      </c>
      <c r="K47" s="21">
        <f t="shared" si="1"/>
        <v>0</v>
      </c>
    </row>
    <row r="48" spans="2:13" ht="15.75" x14ac:dyDescent="0.25">
      <c r="B48" s="17">
        <v>48</v>
      </c>
      <c r="C48" s="47" t="s">
        <v>88</v>
      </c>
      <c r="D48" s="47" t="s">
        <v>37</v>
      </c>
      <c r="E48" s="19">
        <v>4930004</v>
      </c>
      <c r="F48" s="23" t="s">
        <v>87</v>
      </c>
      <c r="G48" s="19">
        <v>2</v>
      </c>
      <c r="H48" s="60"/>
      <c r="I48" s="60"/>
      <c r="J48" s="58">
        <f t="shared" si="2"/>
        <v>0</v>
      </c>
      <c r="K48" s="21">
        <f t="shared" si="1"/>
        <v>0</v>
      </c>
    </row>
    <row r="49" spans="2:13" ht="15.75" x14ac:dyDescent="0.25">
      <c r="B49" s="17">
        <v>49</v>
      </c>
      <c r="C49" s="47" t="s">
        <v>34</v>
      </c>
      <c r="D49" s="47" t="s">
        <v>48</v>
      </c>
      <c r="E49" s="19"/>
      <c r="F49" s="23" t="s">
        <v>86</v>
      </c>
      <c r="G49" s="19">
        <v>1</v>
      </c>
      <c r="H49" s="60"/>
      <c r="I49" s="60"/>
      <c r="J49" s="58">
        <f t="shared" si="2"/>
        <v>0</v>
      </c>
      <c r="K49" s="21">
        <f t="shared" si="1"/>
        <v>0</v>
      </c>
    </row>
    <row r="50" spans="2:13" ht="18" customHeight="1" x14ac:dyDescent="0.2">
      <c r="B50" s="17">
        <v>50</v>
      </c>
      <c r="C50" s="52" t="s">
        <v>114</v>
      </c>
      <c r="D50" s="51" t="s">
        <v>112</v>
      </c>
      <c r="E50" s="19"/>
      <c r="F50" s="23" t="s">
        <v>113</v>
      </c>
      <c r="G50" s="19">
        <v>2</v>
      </c>
      <c r="H50" s="60"/>
      <c r="I50" s="60"/>
      <c r="J50" s="58">
        <f t="shared" si="2"/>
        <v>0</v>
      </c>
      <c r="K50" s="21">
        <f t="shared" si="1"/>
        <v>0</v>
      </c>
      <c r="M50" s="16"/>
    </row>
    <row r="51" spans="2:13" ht="16.5" thickBot="1" x14ac:dyDescent="0.3">
      <c r="B51" s="17">
        <v>51</v>
      </c>
      <c r="C51" s="22" t="s">
        <v>84</v>
      </c>
      <c r="D51" s="19" t="s">
        <v>40</v>
      </c>
      <c r="E51" s="19">
        <v>143309</v>
      </c>
      <c r="F51" s="23" t="s">
        <v>85</v>
      </c>
      <c r="G51" s="27">
        <v>10</v>
      </c>
      <c r="H51" s="60"/>
      <c r="I51" s="59"/>
      <c r="J51" s="58">
        <f t="shared" si="2"/>
        <v>0</v>
      </c>
      <c r="K51" s="21">
        <f>G51*J51</f>
        <v>0</v>
      </c>
    </row>
    <row r="52" spans="2:13" ht="16.5" thickBot="1" x14ac:dyDescent="0.25">
      <c r="B52" s="28"/>
      <c r="C52" s="45" t="str">
        <f>"Razem wartość brutto "&amp;B10</f>
        <v>Razem wartość brutto Część 1</v>
      </c>
      <c r="D52" s="29"/>
      <c r="E52" s="30"/>
      <c r="F52" s="30"/>
      <c r="G52" s="30"/>
      <c r="H52" s="30"/>
      <c r="I52" s="30"/>
      <c r="J52" s="31"/>
      <c r="K52" s="32">
        <f>SUM(K15:K51)</f>
        <v>0</v>
      </c>
    </row>
    <row r="53" spans="2:13" ht="15" customHeight="1" x14ac:dyDescent="0.2">
      <c r="B53" s="75"/>
      <c r="C53" s="76"/>
      <c r="D53" s="76"/>
      <c r="E53" s="76"/>
      <c r="F53" s="76"/>
      <c r="G53" s="76"/>
      <c r="H53" s="76"/>
      <c r="I53" s="76"/>
      <c r="J53" s="76"/>
      <c r="K53" s="76"/>
    </row>
    <row r="54" spans="2:13" ht="23.25" customHeight="1" x14ac:dyDescent="0.2">
      <c r="B54" s="61" t="s">
        <v>28</v>
      </c>
      <c r="C54" s="62"/>
      <c r="D54" s="62"/>
      <c r="E54" s="62"/>
      <c r="F54" s="62"/>
      <c r="G54" s="62"/>
      <c r="H54" s="62"/>
      <c r="I54" s="62"/>
      <c r="J54" s="62"/>
      <c r="K54" s="62"/>
    </row>
    <row r="55" spans="2:13" ht="18.75" customHeight="1" x14ac:dyDescent="0.2">
      <c r="B55" s="61" t="s">
        <v>23</v>
      </c>
      <c r="C55" s="62"/>
      <c r="D55" s="62"/>
      <c r="E55" s="62"/>
      <c r="F55" s="62"/>
      <c r="G55" s="62"/>
      <c r="H55" s="62"/>
      <c r="I55" s="62"/>
      <c r="J55" s="62"/>
      <c r="K55" s="62"/>
    </row>
    <row r="56" spans="2:13" ht="15.75" customHeight="1" x14ac:dyDescent="0.2">
      <c r="B56" s="61" t="s">
        <v>24</v>
      </c>
      <c r="C56" s="62"/>
      <c r="D56" s="62"/>
      <c r="E56" s="62"/>
      <c r="F56" s="62"/>
      <c r="G56" s="62"/>
      <c r="H56" s="62"/>
      <c r="I56" s="62"/>
      <c r="J56" s="62"/>
      <c r="K56" s="62"/>
    </row>
    <row r="57" spans="2:13" ht="65.25" customHeight="1" x14ac:dyDescent="0.2">
      <c r="B57" s="61" t="s">
        <v>29</v>
      </c>
      <c r="C57" s="62"/>
      <c r="D57" s="62"/>
      <c r="E57" s="62"/>
      <c r="F57" s="62"/>
      <c r="G57" s="62"/>
      <c r="H57" s="62"/>
      <c r="I57" s="62"/>
      <c r="J57" s="62"/>
      <c r="K57" s="62"/>
    </row>
    <row r="58" spans="2:13" ht="21" customHeight="1" x14ac:dyDescent="0.2">
      <c r="B58" s="65" t="s">
        <v>22</v>
      </c>
      <c r="C58" s="66"/>
      <c r="D58" s="66"/>
      <c r="E58" s="66"/>
      <c r="F58" s="66"/>
      <c r="G58" s="66"/>
      <c r="H58" s="66"/>
      <c r="I58" s="66"/>
      <c r="J58" s="66"/>
      <c r="K58" s="66"/>
    </row>
    <row r="59" spans="2:13" ht="32.25" customHeight="1" x14ac:dyDescent="0.2">
      <c r="B59" s="65" t="s">
        <v>21</v>
      </c>
      <c r="C59" s="66"/>
      <c r="D59" s="66"/>
      <c r="E59" s="66"/>
      <c r="F59" s="66"/>
      <c r="G59" s="66"/>
      <c r="H59" s="66"/>
      <c r="I59" s="66"/>
      <c r="J59" s="66"/>
      <c r="K59" s="66"/>
    </row>
    <row r="60" spans="2:13" ht="15" customHeight="1" x14ac:dyDescent="0.2">
      <c r="B60" s="61" t="s">
        <v>123</v>
      </c>
      <c r="C60" s="62"/>
      <c r="D60" s="62"/>
      <c r="E60" s="62"/>
      <c r="F60" s="62"/>
      <c r="G60" s="62"/>
      <c r="H60" s="62"/>
      <c r="I60" s="62"/>
      <c r="J60" s="62"/>
      <c r="K60" s="62"/>
    </row>
    <row r="61" spans="2:13" ht="15" customHeight="1" x14ac:dyDescent="0.2">
      <c r="B61" s="61" t="s">
        <v>26</v>
      </c>
      <c r="C61" s="62"/>
      <c r="D61" s="62"/>
      <c r="E61" s="62"/>
      <c r="F61" s="62"/>
      <c r="G61" s="62"/>
      <c r="H61" s="62"/>
      <c r="I61" s="62"/>
      <c r="J61" s="62"/>
      <c r="K61" s="62"/>
    </row>
    <row r="62" spans="2:13" ht="18" customHeight="1" x14ac:dyDescent="0.2">
      <c r="B62" s="61" t="s">
        <v>25</v>
      </c>
      <c r="C62" s="62"/>
      <c r="D62" s="62"/>
      <c r="E62" s="62"/>
      <c r="F62" s="62"/>
      <c r="G62" s="62"/>
      <c r="H62" s="62"/>
      <c r="I62" s="62"/>
      <c r="J62" s="62"/>
      <c r="K62" s="62"/>
    </row>
    <row r="63" spans="2:13" ht="33" customHeight="1" x14ac:dyDescent="0.2">
      <c r="B63" s="61" t="s">
        <v>9</v>
      </c>
      <c r="C63" s="62"/>
      <c r="D63" s="62"/>
      <c r="E63" s="62"/>
      <c r="F63" s="62"/>
      <c r="G63" s="62"/>
      <c r="H63" s="62"/>
      <c r="I63" s="62"/>
      <c r="J63" s="62"/>
      <c r="K63" s="62"/>
    </row>
    <row r="64" spans="2:13" ht="18" customHeight="1" thickBot="1" x14ac:dyDescent="0.25">
      <c r="B64" s="63" t="s">
        <v>6</v>
      </c>
      <c r="C64" s="64"/>
      <c r="D64" s="64"/>
      <c r="E64" s="64"/>
      <c r="F64" s="64"/>
      <c r="G64" s="64"/>
      <c r="H64" s="64"/>
      <c r="I64" s="64"/>
      <c r="J64" s="64"/>
      <c r="K64" s="64"/>
    </row>
    <row r="65" spans="2:11" ht="28.15" customHeight="1" x14ac:dyDescent="0.25">
      <c r="B65" s="7"/>
      <c r="C65" s="6"/>
      <c r="D65" s="6"/>
      <c r="E65" s="11"/>
      <c r="F65" s="11"/>
      <c r="G65" s="11"/>
      <c r="H65" s="6"/>
      <c r="I65" s="6"/>
      <c r="J65" s="6"/>
      <c r="K65" s="6"/>
    </row>
    <row r="66" spans="2:11" ht="15.75" x14ac:dyDescent="0.25">
      <c r="B66" s="7"/>
      <c r="C66" s="8"/>
      <c r="D66" s="8"/>
      <c r="E66" s="8"/>
      <c r="F66" s="8"/>
      <c r="G66" s="8"/>
      <c r="H66" s="8"/>
      <c r="I66" s="8"/>
      <c r="J66" s="9"/>
      <c r="K66" s="9"/>
    </row>
    <row r="67" spans="2:11" ht="15.75" x14ac:dyDescent="0.25">
      <c r="B67" s="7"/>
      <c r="C67" s="6"/>
      <c r="D67" s="6"/>
      <c r="E67" s="11"/>
      <c r="F67" s="12"/>
      <c r="G67" s="11"/>
      <c r="H67" s="6"/>
      <c r="I67" s="6"/>
      <c r="J67" s="6"/>
      <c r="K67" s="6"/>
    </row>
    <row r="68" spans="2:11" ht="15.75" x14ac:dyDescent="0.25">
      <c r="B68" s="7"/>
      <c r="C68" s="6" t="s">
        <v>0</v>
      </c>
      <c r="D68" s="6"/>
      <c r="E68" s="11"/>
      <c r="F68" s="11"/>
      <c r="G68" s="11"/>
      <c r="H68" s="6"/>
      <c r="I68" s="6"/>
      <c r="J68" s="6"/>
      <c r="K68" s="6"/>
    </row>
    <row r="69" spans="2:11" ht="15.75" x14ac:dyDescent="0.25">
      <c r="B69" s="7"/>
      <c r="C69" s="6" t="s">
        <v>1</v>
      </c>
      <c r="D69" s="6"/>
      <c r="E69" s="11"/>
      <c r="F69" s="11"/>
      <c r="G69" s="11"/>
      <c r="H69" s="6"/>
      <c r="I69" s="6"/>
      <c r="J69" s="6"/>
      <c r="K69" s="6"/>
    </row>
    <row r="70" spans="2:11" ht="15.75" x14ac:dyDescent="0.25">
      <c r="B70" s="7"/>
      <c r="C70" s="6" t="s">
        <v>2</v>
      </c>
      <c r="D70" s="6"/>
      <c r="E70" s="11"/>
      <c r="F70" s="12"/>
      <c r="G70" s="11"/>
      <c r="H70" s="6"/>
      <c r="I70" s="6"/>
      <c r="J70" s="6"/>
      <c r="K70" s="6"/>
    </row>
    <row r="71" spans="2:11" ht="15" x14ac:dyDescent="0.2">
      <c r="B71" s="10"/>
      <c r="C71" s="5"/>
      <c r="D71" s="5"/>
      <c r="E71" s="13"/>
      <c r="F71" s="14"/>
      <c r="G71" s="13"/>
      <c r="H71" s="5"/>
      <c r="I71" s="5"/>
      <c r="J71" s="5"/>
      <c r="K71" s="5"/>
    </row>
    <row r="72" spans="2:11" ht="29.25" customHeight="1" x14ac:dyDescent="0.2">
      <c r="B72" s="10"/>
      <c r="C72" s="5"/>
      <c r="D72" s="5"/>
      <c r="E72" s="13"/>
      <c r="F72" s="14"/>
      <c r="G72" s="13"/>
      <c r="H72" s="5"/>
      <c r="I72" s="5"/>
      <c r="J72" s="5"/>
      <c r="K72" s="5"/>
    </row>
    <row r="73" spans="2:11" ht="15" x14ac:dyDescent="0.2">
      <c r="B73" s="10"/>
      <c r="C73" s="5"/>
      <c r="D73" s="5"/>
      <c r="E73" s="13"/>
      <c r="F73" s="14"/>
      <c r="G73" s="13"/>
      <c r="H73" s="5"/>
      <c r="I73" s="5"/>
      <c r="J73" s="5"/>
      <c r="K73" s="5"/>
    </row>
    <row r="75" spans="2:11" ht="49.5" customHeight="1" x14ac:dyDescent="0.2"/>
    <row r="76" spans="2:11" x14ac:dyDescent="0.2">
      <c r="B76" s="3"/>
    </row>
    <row r="77" spans="2:11" s="4" customFormat="1" x14ac:dyDescent="0.2">
      <c r="B77" s="2"/>
      <c r="C77" s="1"/>
      <c r="D77" s="1"/>
      <c r="E77" s="15"/>
      <c r="F77" s="16"/>
      <c r="G77" s="15"/>
      <c r="H77" s="1"/>
      <c r="I77" s="1"/>
      <c r="J77" s="1"/>
      <c r="K77" s="1"/>
    </row>
  </sheetData>
  <mergeCells count="21">
    <mergeCell ref="B2:C2"/>
    <mergeCell ref="B4:C4"/>
    <mergeCell ref="B56:K56"/>
    <mergeCell ref="B10:K10"/>
    <mergeCell ref="B11:K12"/>
    <mergeCell ref="B53:K53"/>
    <mergeCell ref="B54:K54"/>
    <mergeCell ref="B7:C7"/>
    <mergeCell ref="B3:C3"/>
    <mergeCell ref="B5:C5"/>
    <mergeCell ref="B6:C6"/>
    <mergeCell ref="B8:C8"/>
    <mergeCell ref="B55:K55"/>
    <mergeCell ref="B63:K63"/>
    <mergeCell ref="B64:K64"/>
    <mergeCell ref="B57:K57"/>
    <mergeCell ref="B59:K59"/>
    <mergeCell ref="B60:K60"/>
    <mergeCell ref="B62:K62"/>
    <mergeCell ref="B58:K58"/>
    <mergeCell ref="B61:K61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9" fitToHeight="0" orientation="landscape" horizontalDpi="300" verticalDpi="300" r:id="rId1"/>
  <headerFooter alignWithMargins="0">
    <oddFooter>Strona &amp;P z &amp;N</oddFooter>
  </headerFooter>
  <rowBreaks count="1" manualBreakCount="1">
    <brk id="72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stomatologia</vt:lpstr>
      <vt:lpstr>stomatologia!Obszar_wydruku</vt:lpstr>
      <vt:lpstr>stomatologia!Tytuły_wydruku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Grzegorz Gawryluk</cp:lastModifiedBy>
  <cp:lastPrinted>2026-07-09T06:34:37Z</cp:lastPrinted>
  <dcterms:created xsi:type="dcterms:W3CDTF">2002-11-08T11:04:29Z</dcterms:created>
  <dcterms:modified xsi:type="dcterms:W3CDTF">2026-09-04T10:21:37Z</dcterms:modified>
</cp:coreProperties>
</file>