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C4989D2F-FBC6-45BC-B1BF-E2FFF8CF488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3" i="1" l="1"/>
  <c r="K13" i="1" l="1"/>
  <c r="C17" i="1" l="1"/>
  <c r="K17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<sst xmlns="http://schemas.openxmlformats.org/spreadsheetml/2006/main" count="42" uniqueCount="38">
  <si>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</si>
  <si>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</si>
  <si>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</si>
  <si>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</si>
  <si>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</si>
  <si>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</si>
  <si>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</si>
  <si>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</si>
  <si>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</si>
  <si>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</si>
  <si>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</si>
  <si>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</si>
  <si>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</si>
  <si>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</si>
  <si>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</si>
  <si>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</si>
  <si>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</si>
  <si>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</si>
  <si>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</si>
  <si>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</si>
  <si>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</si>
  <si>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</si>
  <si>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</si>
  <si>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</si>
  <si>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</si>
  <si>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</si>
  <si>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</si>
  <si>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</si>
  <si>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Liofilchem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</si>
  <si>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Fosfomycin FOS0,064-1024, paski gradientowe do oznaczania wartości MIC, bibułowe</t>
  </si>
  <si>
    <t>ComASP Colistin 0,25-16 ug/ml, płytka do oznaczania MIC metodą mikrorozcieńczeń</t>
  </si>
  <si>
    <t>Mecillinam MEC 0,016-256, paski gradientowe do oznaczania wartości MIC, bibułowe</t>
  </si>
  <si>
    <t>Cepotidacin CEP 0,016-256, paski gradientowe do oznaczania wartości IC, bibułowe</t>
  </si>
  <si>
    <t>Liofilchem</t>
  </si>
  <si>
    <t>100 szt.</t>
  </si>
  <si>
    <t>16 ozn.</t>
  </si>
  <si>
    <t>10 szt.</t>
  </si>
  <si>
    <t>Część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</si>
</sst>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Normal="100" zoomScaleSheetLayoutView="85" workbookViewId="0">
      <selection activeCell="B10" sqref="B10:K11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37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47.25" x14ac:dyDescent="0.2">
      <c r="B13" s="15">
        <v>1</v>
      </c>
      <c r="C13" s="16" t="s">
        <v>29</v>
      </c>
      <c r="D13" s="44" t="s">
        <v>33</v>
      </c>
      <c r="E13" s="45">
        <v>920790</v>
      </c>
      <c r="F13" s="44" t="s">
        <v>34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1.5" x14ac:dyDescent="0.2">
      <c r="B14" s="15">
        <v>2</v>
      </c>
      <c r="C14" s="16" t="s">
        <v>30</v>
      </c>
      <c r="D14" s="44" t="s">
        <v>33</v>
      </c>
      <c r="E14" s="45">
        <v>75001</v>
      </c>
      <c r="F14" s="44" t="s">
        <v>35</v>
      </c>
      <c r="G14" s="46">
        <v>7</v>
      </c>
      <c r="H14" s="17"/>
      <c r="I14" s="18"/>
      <c r="J14" s="19">
        <f t="shared" ref="J14:J16" si="0">ROUND(H14*(1+I14),2)</f>
        <v>0</v>
      </c>
      <c r="K14" s="20">
        <f t="shared" ref="K14:K16" si="1">J14*G14</f>
        <v>0</v>
      </c>
      <c r="L14" s="11"/>
    </row>
    <row r="15" spans="2:12" ht="47.25" x14ac:dyDescent="0.2">
      <c r="B15" s="15">
        <v>3</v>
      </c>
      <c r="C15" s="16" t="s">
        <v>31</v>
      </c>
      <c r="D15" s="44" t="s">
        <v>33</v>
      </c>
      <c r="E15" s="45">
        <v>920171</v>
      </c>
      <c r="F15" s="44" t="s">
        <v>36</v>
      </c>
      <c r="G15" s="46">
        <v>10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48" thickBot="1" x14ac:dyDescent="0.25">
      <c r="B16" s="15">
        <v>4</v>
      </c>
      <c r="C16" s="16" t="s">
        <v>32</v>
      </c>
      <c r="D16" s="44" t="s">
        <v>33</v>
      </c>
      <c r="E16" s="45">
        <v>920630</v>
      </c>
      <c r="F16" s="44" t="s">
        <v>34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21"/>
      <c r="C17" s="22" t="str">
        <f>"Razem wartość brutto "&amp;B9</f>
        <v>Razem wartość brutto Część  2</v>
      </c>
      <c r="D17" s="23"/>
      <c r="E17" s="24"/>
      <c r="F17" s="24"/>
      <c r="G17" s="24"/>
      <c r="H17" s="24"/>
      <c r="I17" s="24"/>
      <c r="J17" s="25"/>
      <c r="K17" s="26">
        <f>SUM(K13:K16)</f>
        <v>0</v>
      </c>
      <c r="L17" s="11"/>
    </row>
    <row r="18" spans="2:12" ht="15.75" x14ac:dyDescent="0.2">
      <c r="B18" s="27"/>
      <c r="C18" s="28"/>
      <c r="D18" s="28"/>
      <c r="E18" s="27"/>
      <c r="F18" s="27"/>
      <c r="G18" s="29"/>
      <c r="H18" s="29"/>
      <c r="I18" s="29"/>
      <c r="J18" s="30"/>
      <c r="K18" s="31"/>
      <c r="L18" s="11"/>
    </row>
    <row r="19" spans="2:12" ht="15.75" x14ac:dyDescent="0.2">
      <c r="B19" s="32"/>
      <c r="C19" s="33"/>
      <c r="D19" s="33"/>
      <c r="E19" s="32"/>
      <c r="F19" s="32"/>
      <c r="G19" s="34"/>
      <c r="H19" s="34"/>
      <c r="I19" s="34"/>
      <c r="J19" s="35"/>
      <c r="K19" s="36"/>
      <c r="L19" s="11"/>
    </row>
    <row r="20" spans="2:12" ht="12" customHeight="1" x14ac:dyDescent="0.2">
      <c r="B20" s="67"/>
      <c r="C20" s="68"/>
      <c r="D20" s="68"/>
      <c r="E20" s="68"/>
      <c r="F20" s="68"/>
      <c r="G20" s="68"/>
      <c r="H20" s="68"/>
      <c r="I20" s="68"/>
      <c r="J20" s="68"/>
      <c r="K20" s="69"/>
      <c r="L20" s="11"/>
    </row>
    <row r="21" spans="2:12" ht="37.5" customHeight="1" x14ac:dyDescent="0.2">
      <c r="B21" s="52" t="s">
        <v>10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15.75" x14ac:dyDescent="0.2">
      <c r="B22" s="52" t="s">
        <v>12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2" t="s">
        <v>9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5" t="s">
        <v>5</v>
      </c>
      <c r="C24" s="56"/>
      <c r="D24" s="56"/>
      <c r="E24" s="56"/>
      <c r="F24" s="56"/>
      <c r="G24" s="56"/>
      <c r="H24" s="56"/>
      <c r="I24" s="56"/>
      <c r="J24" s="56"/>
      <c r="K24" s="57"/>
      <c r="L24" s="11"/>
    </row>
    <row r="25" spans="2:12" ht="71.25" customHeight="1" x14ac:dyDescent="0.2">
      <c r="B25" s="52" t="s">
        <v>24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71.25" customHeight="1" x14ac:dyDescent="0.2">
      <c r="B26" s="70" t="s">
        <v>25</v>
      </c>
      <c r="C26" s="71"/>
      <c r="D26" s="71"/>
      <c r="E26" s="71"/>
      <c r="F26" s="71"/>
      <c r="G26" s="71"/>
      <c r="H26" s="71"/>
      <c r="I26" s="71"/>
      <c r="J26" s="71"/>
      <c r="K26" s="72"/>
      <c r="L26" s="11"/>
    </row>
    <row r="27" spans="2:12" ht="25.5" customHeight="1" x14ac:dyDescent="0.2">
      <c r="B27" s="55" t="s">
        <v>26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6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33" customHeight="1" x14ac:dyDescent="0.2">
      <c r="B29" s="52" t="s">
        <v>13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8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28.15" customHeight="1" x14ac:dyDescent="0.25">
      <c r="B31" s="37"/>
      <c r="C31" s="12"/>
      <c r="D31" s="12"/>
      <c r="E31" s="12"/>
      <c r="F31" s="12"/>
      <c r="G31" s="12"/>
      <c r="H31" s="12"/>
      <c r="I31" s="12"/>
      <c r="J31" s="38"/>
      <c r="K31" s="38"/>
      <c r="L31" s="11"/>
    </row>
    <row r="32" spans="2:12" ht="15.75" x14ac:dyDescent="0.25">
      <c r="B32" s="37"/>
      <c r="C32" s="12"/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0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1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2</v>
      </c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" x14ac:dyDescent="0.2">
      <c r="B36" s="39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29.25" customHeight="1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15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2026-07-09T06:26:39Z</cp:lastPrinted>
  <dcterms:created xsi:type="dcterms:W3CDTF">2002-11-08T11:04:29Z</dcterms:created>
  <dcterms:modified xsi:type="dcterms:W3CDTF">2026-07-09T11:13:35Z</dcterms:modified>
</cp:coreProperties>
</file>