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188E0C1B-13AF-4030-83FB-98B68D8155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<sst xmlns="http://schemas.openxmlformats.org/spreadsheetml/2006/main" count="46" uniqueCount="43">
  <si>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</si>
  <si>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</si>
  <si>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</si>
  <si>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</si>
  <si>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</si>
  <si>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</si>
  <si>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</si>
  <si>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</si>
  <si>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</si>
  <si>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</si>
  <si>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</si>
  <si>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</si>
  <si>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</si>
  <si>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</si>
  <si>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</si>
  <si>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</si>
  <si>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</si>
  <si>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</si>
  <si>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</si>
  <si>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</si>
  <si>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</si>
  <si>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</si>
  <si>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</si>
  <si>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</si>
  <si>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</si>
  <si>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</si>
  <si>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</si>
  <si>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Scientific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</si>
  <si>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Thermo Scientific </t>
  </si>
  <si>
    <t>Methanol, Optima® LC/MS grade</t>
  </si>
  <si>
    <t>A456-4</t>
  </si>
  <si>
    <t>Acetonitrile, Optima® LC/MS grade</t>
  </si>
  <si>
    <t>A955-4</t>
  </si>
  <si>
    <t>Isopropanol, Optima® LC/MS grade</t>
  </si>
  <si>
    <t xml:space="preserve">A461-4 </t>
  </si>
  <si>
    <t>Acetone, for HPLC</t>
  </si>
  <si>
    <t>A/0606/17</t>
  </si>
  <si>
    <t xml:space="preserve">n-Hexane, 95%, Optima™, for HPLC and GCMS </t>
  </si>
  <si>
    <t>H306-4</t>
  </si>
  <si>
    <t xml:space="preserve">Koszt transportu niebezpiecznego </t>
  </si>
  <si>
    <t>szt</t>
  </si>
  <si>
    <t>4L</t>
  </si>
  <si>
    <t>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</si>
</sst>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customHeight="1" x14ac:dyDescent="0.2">
      <c r="B14" s="44">
        <v>1</v>
      </c>
      <c r="C14" s="45" t="s">
        <v>29</v>
      </c>
      <c r="D14" s="84" t="s">
        <v>28</v>
      </c>
      <c r="E14" s="83" t="s">
        <v>30</v>
      </c>
      <c r="F14" s="46" t="s">
        <v>41</v>
      </c>
      <c r="G14" s="48">
        <v>20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customHeight="1" x14ac:dyDescent="0.2">
      <c r="B15" s="44">
        <v>2</v>
      </c>
      <c r="C15" s="45" t="s">
        <v>31</v>
      </c>
      <c r="D15" s="85"/>
      <c r="E15" s="47" t="s">
        <v>32</v>
      </c>
      <c r="F15" s="46" t="s">
        <v>41</v>
      </c>
      <c r="G15" s="48">
        <v>20</v>
      </c>
      <c r="H15" s="54"/>
      <c r="I15" s="55"/>
      <c r="J15" s="51">
        <f t="shared" ref="J15:J19" si="0">ROUND(H15*(1+I15),2)</f>
        <v>0</v>
      </c>
      <c r="K15" s="52">
        <f>G15*J15</f>
        <v>0</v>
      </c>
    </row>
    <row r="16" spans="2:12" s="53" customFormat="1" ht="31.5" customHeight="1" x14ac:dyDescent="0.2">
      <c r="B16" s="44">
        <v>3</v>
      </c>
      <c r="C16" s="45" t="s">
        <v>33</v>
      </c>
      <c r="D16" s="85"/>
      <c r="E16" s="47" t="s">
        <v>34</v>
      </c>
      <c r="F16" s="46" t="s">
        <v>41</v>
      </c>
      <c r="G16" s="48">
        <v>12</v>
      </c>
      <c r="H16" s="54"/>
      <c r="I16" s="55"/>
      <c r="J16" s="51">
        <f t="shared" si="0"/>
        <v>0</v>
      </c>
      <c r="K16" s="52">
        <f t="shared" ref="K16:K19" si="1">G16*J16</f>
        <v>0</v>
      </c>
    </row>
    <row r="17" spans="2:12" s="53" customFormat="1" ht="32.25" customHeight="1" x14ac:dyDescent="0.2">
      <c r="B17" s="44">
        <v>4</v>
      </c>
      <c r="C17" s="45" t="s">
        <v>35</v>
      </c>
      <c r="D17" s="85"/>
      <c r="E17" s="83" t="s">
        <v>36</v>
      </c>
      <c r="F17" s="46" t="s">
        <v>42</v>
      </c>
      <c r="G17" s="48">
        <v>4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1.5" customHeight="1" x14ac:dyDescent="0.2">
      <c r="B18" s="44">
        <v>5</v>
      </c>
      <c r="C18" s="45" t="s">
        <v>37</v>
      </c>
      <c r="D18" s="85"/>
      <c r="E18" s="47" t="s">
        <v>38</v>
      </c>
      <c r="F18" s="46" t="s">
        <v>41</v>
      </c>
      <c r="G18" s="48">
        <v>3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1.5" customHeight="1" thickBot="1" x14ac:dyDescent="0.25">
      <c r="B19" s="44">
        <v>6</v>
      </c>
      <c r="C19" s="45" t="s">
        <v>39</v>
      </c>
      <c r="D19" s="86"/>
      <c r="E19" s="47"/>
      <c r="F19" s="46" t="s">
        <v>40</v>
      </c>
      <c r="G19" s="48">
        <v>1</v>
      </c>
      <c r="H19" s="54"/>
      <c r="I19" s="56"/>
      <c r="J19" s="51">
        <f t="shared" si="0"/>
        <v>0</v>
      </c>
      <c r="K19" s="52">
        <f t="shared" si="1"/>
        <v>0</v>
      </c>
    </row>
    <row r="20" spans="2:12" ht="13.5" thickBot="1" x14ac:dyDescent="0.25">
      <c r="B20" s="32"/>
      <c r="C20" s="33" t="str">
        <f>"Razem wartość brutto "&amp;B9</f>
        <v>Razem wartość brutto Część 2</v>
      </c>
      <c r="D20" s="37"/>
      <c r="E20" s="38"/>
      <c r="F20" s="38"/>
      <c r="G20" s="38"/>
      <c r="H20" s="40">
        <f>SUM(H14:H19)</f>
        <v>0</v>
      </c>
      <c r="I20" s="38"/>
      <c r="J20" s="38"/>
      <c r="K20" s="34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37.5" customHeight="1" x14ac:dyDescent="0.2">
      <c r="B24" s="72" t="s">
        <v>19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5.75" x14ac:dyDescent="0.2">
      <c r="B25" s="57" t="s">
        <v>21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38.25" customHeight="1" x14ac:dyDescent="0.2">
      <c r="B26" s="57" t="s">
        <v>18</v>
      </c>
      <c r="C26" s="63"/>
      <c r="D26" s="63"/>
      <c r="E26" s="64"/>
      <c r="F26" s="65"/>
      <c r="G26" s="80" t="s">
        <v>14</v>
      </c>
      <c r="H26" s="81"/>
      <c r="I26" s="81"/>
      <c r="J26" s="81"/>
      <c r="K26" s="82"/>
      <c r="L26" s="8"/>
    </row>
    <row r="27" spans="2:12" ht="56.25" customHeight="1" x14ac:dyDescent="0.2">
      <c r="B27" s="57" t="s">
        <v>22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5" customHeight="1" x14ac:dyDescent="0.2">
      <c r="B28" s="57" t="s">
        <v>12</v>
      </c>
      <c r="C28" s="78"/>
      <c r="D28" s="78"/>
      <c r="E28" s="78"/>
      <c r="F28" s="78"/>
      <c r="G28" s="78"/>
      <c r="H28" s="78"/>
      <c r="I28" s="78"/>
      <c r="J28" s="78"/>
      <c r="K28" s="79"/>
      <c r="L28" s="8"/>
    </row>
    <row r="29" spans="2:12" ht="18" customHeight="1" x14ac:dyDescent="0.2">
      <c r="B29" s="76" t="s">
        <v>15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18" customHeight="1" x14ac:dyDescent="0.2">
      <c r="B30" s="76" t="s">
        <v>17</v>
      </c>
      <c r="C30" s="63"/>
      <c r="D30" s="63"/>
      <c r="E30" s="63"/>
      <c r="F30" s="63"/>
      <c r="G30" s="63"/>
      <c r="H30" s="63"/>
      <c r="I30" s="63"/>
      <c r="J30" s="63"/>
      <c r="K30" s="77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42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  <mergeCell ref="D14:D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2024-07-30T07:24:21Z</cp:lastPrinted>
  <dcterms:created xsi:type="dcterms:W3CDTF">2002-11-08T11:04:29Z</dcterms:created>
  <dcterms:modified xsi:type="dcterms:W3CDTF">2024-07-30T07:24:41Z</dcterms:modified>
</cp:coreProperties>
</file>