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<sst xmlns="http://schemas.openxmlformats.org/spreadsheetml/2006/main" count="53" uniqueCount="47">
  <si>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</si>
  <si>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</si>
  <si>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</si>
  <si>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</si>
  <si>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</si>
  <si>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</si>
  <si>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</si>
  <si>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</si>
  <si>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</si>
  <si>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</si>
  <si>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</si>
  <si>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</si>
  <si>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</si>
  <si>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</si>
  <si>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</si>
  <si>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</si>
  <si>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</si>
  <si>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</si>
  <si>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</si>
  <si>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</si>
  <si>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</si>
  <si>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</si>
  <si>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</si>
  <si>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</si>
  <si>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</si>
  <si>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</si>
  <si>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12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</si>
  <si>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</si>
  <si>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Tumor Necrosis factor alfa ELISA Kit</t>
  </si>
  <si>
    <t>MERCK Life</t>
  </si>
  <si>
    <t>RAB0476-1KT</t>
  </si>
  <si>
    <t>op.</t>
  </si>
  <si>
    <t>Human IL-6 ELISA Kit</t>
  </si>
  <si>
    <t>RAB0306-1KT</t>
  </si>
  <si>
    <t>Myriocin,mycelia sterilia</t>
  </si>
  <si>
    <t>Sulfo-N-succinimidyl Oleate sodium</t>
  </si>
  <si>
    <t>476300-5MG</t>
  </si>
  <si>
    <t>SML2148-25MG</t>
  </si>
  <si>
    <t>5 mg</t>
  </si>
  <si>
    <t>25 mg</t>
  </si>
  <si>
    <t>Sodium metaperiodate</t>
  </si>
  <si>
    <t>769517-100G</t>
  </si>
  <si>
    <t>100 g</t>
  </si>
  <si>
    <t>Nitric acid 69%  Suprapur</t>
  </si>
  <si>
    <t>115187.1000</t>
  </si>
  <si>
    <t>1000 ml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</si>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</sst>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46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49" t="s">
        <v>10</v>
      </c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thickBo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RAB0476-1KT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 t="s">
        <v>33</v>
      </c>
      <c r="F15" s="12" t="s">
        <v>31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RAB0306-1KT</v>
      </c>
      <c r="L15" s="8"/>
    </row>
    <row r="16" spans="2:12" ht="12" x14ac:dyDescent="0.2">
      <c r="B16" s="34">
        <v>3</v>
      </c>
      <c r="C16" s="47" t="s">
        <v>34</v>
      </c>
      <c r="D16" s="12" t="s">
        <v>29</v>
      </c>
      <c r="E16" s="40" t="s">
        <v>36</v>
      </c>
      <c r="F16" s="12" t="s">
        <v>38</v>
      </c>
      <c r="G16" s="40">
        <v>2</v>
      </c>
      <c r="H16" s="13"/>
      <c r="I16" s="13">
        <f t="shared" ref="I16:I19" si="2">G16*H16</f>
        <v>0</v>
      </c>
      <c r="J16" s="12" t="str">
        <f t="shared" ref="J16:J19" si="3">D16</f>
        <v>MERCK Life</v>
      </c>
      <c r="K16" s="41" t="str">
        <f t="shared" ref="K16:K19" si="4">E16</f>
        <v>476300-5MG</v>
      </c>
      <c r="L16" s="8"/>
    </row>
    <row r="17" spans="2:12" ht="12" x14ac:dyDescent="0.2">
      <c r="B17" s="34">
        <v>4</v>
      </c>
      <c r="C17" s="47" t="s">
        <v>35</v>
      </c>
      <c r="D17" s="12" t="s">
        <v>29</v>
      </c>
      <c r="E17" s="40" t="s">
        <v>37</v>
      </c>
      <c r="F17" s="12" t="s">
        <v>39</v>
      </c>
      <c r="G17" s="40">
        <v>1</v>
      </c>
      <c r="H17" s="13"/>
      <c r="I17" s="13">
        <f t="shared" si="2"/>
        <v>0</v>
      </c>
      <c r="J17" s="12" t="str">
        <f t="shared" si="3"/>
        <v>MERCK Life</v>
      </c>
      <c r="K17" s="41" t="str">
        <f t="shared" si="4"/>
        <v>SML2148-25MG</v>
      </c>
      <c r="L17" s="8"/>
    </row>
    <row r="18" spans="2:12" ht="12" x14ac:dyDescent="0.2">
      <c r="B18" s="34">
        <v>5</v>
      </c>
      <c r="C18" s="47" t="s">
        <v>40</v>
      </c>
      <c r="D18" s="12" t="s">
        <v>29</v>
      </c>
      <c r="E18" s="40" t="s">
        <v>41</v>
      </c>
      <c r="F18" s="12" t="s">
        <v>42</v>
      </c>
      <c r="G18" s="40">
        <v>1</v>
      </c>
      <c r="H18" s="13"/>
      <c r="I18" s="13">
        <f t="shared" si="2"/>
        <v>0</v>
      </c>
      <c r="J18" s="12" t="str">
        <f t="shared" si="3"/>
        <v>MERCK Life</v>
      </c>
      <c r="K18" s="41" t="str">
        <f t="shared" si="4"/>
        <v>769517-100G</v>
      </c>
      <c r="L18" s="8"/>
    </row>
    <row r="19" spans="2:12" ht="12.75" thickBot="1" x14ac:dyDescent="0.25">
      <c r="B19" s="34">
        <v>6</v>
      </c>
      <c r="C19" s="47" t="s">
        <v>43</v>
      </c>
      <c r="D19" s="12" t="s">
        <v>29</v>
      </c>
      <c r="E19" s="40" t="s">
        <v>44</v>
      </c>
      <c r="F19" s="12" t="s">
        <v>45</v>
      </c>
      <c r="G19" s="40">
        <v>3</v>
      </c>
      <c r="H19" s="13"/>
      <c r="I19" s="13">
        <f t="shared" si="2"/>
        <v>0</v>
      </c>
      <c r="J19" s="12" t="str">
        <f t="shared" si="3"/>
        <v>MERCK Life</v>
      </c>
      <c r="K19" s="41" t="str">
        <f t="shared" si="4"/>
        <v>115187.1000</v>
      </c>
      <c r="L19" s="8"/>
    </row>
    <row r="20" spans="2:12" ht="12.75" thickBot="1" x14ac:dyDescent="0.25">
      <c r="B20" s="38"/>
      <c r="C20" s="39" t="str">
        <f>"Razem wartość brutto "&amp;B9</f>
        <v>Razem wartość brutto Część 12</v>
      </c>
      <c r="D20" s="62"/>
      <c r="E20" s="63"/>
      <c r="F20" s="63"/>
      <c r="G20" s="63"/>
      <c r="H20" s="63"/>
      <c r="I20" s="36">
        <f>SUM(I14:I19)</f>
        <v>0</v>
      </c>
      <c r="J20" s="42"/>
      <c r="K20" s="46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74" t="s">
        <v>11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37.5" customHeight="1" x14ac:dyDescent="0.2">
      <c r="B24" s="56" t="s">
        <v>12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24</v>
      </c>
      <c r="C25" s="54"/>
      <c r="D25" s="54"/>
      <c r="E25" s="66"/>
      <c r="F25" s="67"/>
      <c r="G25" s="59" t="s">
        <v>19</v>
      </c>
      <c r="H25" s="60"/>
      <c r="I25" s="60"/>
      <c r="J25" s="60"/>
      <c r="K25" s="61"/>
      <c r="L25" s="8"/>
    </row>
    <row r="26" spans="2:12" ht="15" customHeight="1" x14ac:dyDescent="0.2">
      <c r="B26" s="56" t="s">
        <v>25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5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3" t="s">
        <v>21</v>
      </c>
      <c r="C28" s="54"/>
      <c r="D28" s="54"/>
      <c r="E28" s="54"/>
      <c r="F28" s="54"/>
      <c r="G28" s="54"/>
      <c r="H28" s="54"/>
      <c r="I28" s="54"/>
      <c r="J28" s="54"/>
      <c r="K28" s="55"/>
      <c r="L28" s="8"/>
    </row>
    <row r="29" spans="2:12" ht="18" customHeight="1" x14ac:dyDescent="0.2">
      <c r="B29" s="53" t="s">
        <v>23</v>
      </c>
      <c r="C29" s="54"/>
      <c r="D29" s="54"/>
      <c r="E29" s="54"/>
      <c r="F29" s="54"/>
      <c r="G29" s="54"/>
      <c r="H29" s="54"/>
      <c r="I29" s="54"/>
      <c r="J29" s="54"/>
      <c r="K29" s="55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5:F25"/>
    <mergeCell ref="B10:K11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2021-10-12T10:31:39Z</dcterms:modified>
</cp:coreProperties>
</file>